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MET SEC\"/>
    </mc:Choice>
  </mc:AlternateContent>
  <xr:revisionPtr revIDLastSave="0" documentId="13_ncr:1_{97836906-94B9-4AB1-A169-CC7676C90C3E}" xr6:coauthVersionLast="47" xr6:coauthVersionMax="47" xr10:uidLastSave="{00000000-0000-0000-0000-000000000000}"/>
  <workbookProtection workbookAlgorithmName="SHA-512" workbookHashValue="pv/nnOkfClGnd3om5kF01n70dzobKs6u7h6ZhdxwC8ebZFBNkwof1h1MWUzrNV8ylr9x+FknvVhhoAieCMwJVw==" workbookSaltValue="PWLH4GKaxEJa+6GTWxOdmg==" workbookSpinCount="100000" lockStructure="1"/>
  <bookViews>
    <workbookView xWindow="-110" yWindow="-110" windowWidth="19420" windowHeight="10300" xr2:uid="{3E608F24-AE44-4E6B-9808-29A01A2F6EB2}"/>
  </bookViews>
  <sheets>
    <sheet name="Enrolment Advice" sheetId="1" r:id="rId1"/>
    <sheet name="Major Learning Areas" sheetId="2" r:id="rId2"/>
    <sheet name="SP2 Electives" sheetId="3" r:id="rId3"/>
    <sheet name="Minor Learning Areas" sheetId="4" r:id="rId4"/>
    <sheet name="SP 1 Electives" sheetId="5" r:id="rId5"/>
    <sheet name="SP5 SP6 Electives" sheetId="6" r:id="rId6"/>
  </sheets>
  <definedNames>
    <definedName name="area">'Major Learning Areas'!$A$2,'Major Learning Areas'!$A$3</definedName>
    <definedName name="electives" localSheetId="4">'SP 1 Electives'!$A$2:$A$2</definedName>
    <definedName name="electives">'SP2 Electives'!$A$2:$A$2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D16" i="1"/>
  <c r="C16" i="1"/>
  <c r="B16" i="1"/>
  <c r="A16" i="1"/>
  <c r="D9" i="1"/>
  <c r="C9" i="1"/>
  <c r="B9" i="1"/>
  <c r="D10" i="1"/>
  <c r="C10" i="1"/>
  <c r="B10" i="1"/>
  <c r="A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Armstrong</author>
  </authors>
  <commentList>
    <comment ref="A2" authorId="0" shapeId="0" xr:uid="{0191A257-6B9E-4085-9EC9-3CA7FFE1297F}">
      <text>
        <r>
          <rPr>
            <b/>
            <sz val="9"/>
            <color indexed="81"/>
            <rFont val="Tahoma"/>
            <family val="2"/>
          </rPr>
          <t xml:space="preserve">WHAT IS ITVE?
</t>
        </r>
        <r>
          <rPr>
            <sz val="9"/>
            <color indexed="81"/>
            <rFont val="Tahoma"/>
            <family val="2"/>
          </rPr>
          <t xml:space="preserve">
</t>
        </r>
      </text>
    </comment>
  </commentList>
</comments>
</file>

<file path=xl/sharedStrings.xml><?xml version="1.0" encoding="utf-8"?>
<sst xmlns="http://schemas.openxmlformats.org/spreadsheetml/2006/main" count="242" uniqueCount="134">
  <si>
    <t>Major Learning Area</t>
  </si>
  <si>
    <t>Humanities</t>
  </si>
  <si>
    <t>Minor Learning Area</t>
  </si>
  <si>
    <t>Outdoor Education (requires prior knowledge)</t>
  </si>
  <si>
    <t>Area/ Catalogue</t>
  </si>
  <si>
    <t>Course</t>
  </si>
  <si>
    <t>Pre Req</t>
  </si>
  <si>
    <t>Study Period</t>
  </si>
  <si>
    <t>Notes</t>
  </si>
  <si>
    <t xml:space="preserve">CORE </t>
  </si>
  <si>
    <t>SPECIALISM</t>
  </si>
  <si>
    <t>PLACEMENT</t>
  </si>
  <si>
    <t>EDUC 5269</t>
  </si>
  <si>
    <t>Middle Years of Schooling</t>
  </si>
  <si>
    <t>-</t>
  </si>
  <si>
    <t>ELECTIVE</t>
  </si>
  <si>
    <t>EDUC 5152</t>
  </si>
  <si>
    <t>Curriculum, Pedagogy and Democracy</t>
  </si>
  <si>
    <t>EDUC 5271</t>
  </si>
  <si>
    <t>Reflexive Practice &amp; Professional Experience 1 *9units*</t>
  </si>
  <si>
    <t>9units Learning Area courses</t>
  </si>
  <si>
    <t>EDUC 5268</t>
  </si>
  <si>
    <t>Middle Schooling Pedagogies</t>
  </si>
  <si>
    <t>EDUC 5249</t>
  </si>
  <si>
    <t>Critical Perspectives of Education</t>
  </si>
  <si>
    <t>EDUC 5261</t>
  </si>
  <si>
    <t>Foundations of Learning and Development: A Child Centered Approach</t>
  </si>
  <si>
    <t>CLICK HERE FOR Y1 SP5/6 ELECTIVE OPTIONS - only 1 elective is required at some point during the program</t>
  </si>
  <si>
    <t>IF AN ELECTIVE WAS NOT UNDERTAKEN IN 1st YR choose a course from this list</t>
  </si>
  <si>
    <t>CLICK HERE TO SELECT</t>
  </si>
  <si>
    <t xml:space="preserve"> </t>
  </si>
  <si>
    <t>select Major Learning Area from drop down list above for course options</t>
  </si>
  <si>
    <t>Arts</t>
  </si>
  <si>
    <t>EDUC 5143</t>
  </si>
  <si>
    <t>Foundations for Specialist Arts Educators</t>
  </si>
  <si>
    <t>EDUC 5144</t>
  </si>
  <si>
    <t>Planning &amp; Teaching for Effecive Arts Learning</t>
  </si>
  <si>
    <t>EDUC 5145</t>
  </si>
  <si>
    <t>Professional Learning in Arts Education</t>
  </si>
  <si>
    <t>English</t>
  </si>
  <si>
    <t>EDUC 5163</t>
  </si>
  <si>
    <t>English for Secondary Teaching 1</t>
  </si>
  <si>
    <t>EDUC 5164</t>
  </si>
  <si>
    <t>English for Secondary Teaching 2</t>
  </si>
  <si>
    <t>EDUC 5165</t>
  </si>
  <si>
    <t>English for Secondary Teaching 3</t>
  </si>
  <si>
    <t>EDUC 5167</t>
  </si>
  <si>
    <t>Health &amp; Physical Education For Secondary Teaching 1</t>
  </si>
  <si>
    <t>EDUC 5168</t>
  </si>
  <si>
    <t>Health &amp; Physical Education For Secondary Teaching 2</t>
  </si>
  <si>
    <t>Health &amp; Physical Education For Secondary Teaching 3</t>
  </si>
  <si>
    <t>EDUC 5171</t>
  </si>
  <si>
    <t>Humanities and Social Sciences for Secondary Teaching 1</t>
  </si>
  <si>
    <t>EDUC 5172</t>
  </si>
  <si>
    <t>Humanities and Social Sciences for Secondary Teaching 2</t>
  </si>
  <si>
    <t>EDUC 5173</t>
  </si>
  <si>
    <t>Humanities and Social Sciences for Secondary Teaching 3</t>
  </si>
  <si>
    <t>Languages</t>
  </si>
  <si>
    <t>EDUC 5284</t>
  </si>
  <si>
    <t>Learning and New Language and Culture</t>
  </si>
  <si>
    <t>EDUC 5176</t>
  </si>
  <si>
    <t>Interactions for Languages Education</t>
  </si>
  <si>
    <t>EDUC 5153</t>
  </si>
  <si>
    <t>Curriculum Development for Languages Education</t>
  </si>
  <si>
    <t>Maths</t>
  </si>
  <si>
    <t>EDUC 5184</t>
  </si>
  <si>
    <t>Mathematics for Secondary Teaching 1</t>
  </si>
  <si>
    <t>EDUC 5194</t>
  </si>
  <si>
    <t>Science and Mathematics Curriculum for Senior Secondary</t>
  </si>
  <si>
    <t>EDUC 5292</t>
  </si>
  <si>
    <t>Mathematics for Secondary Teaching 2</t>
  </si>
  <si>
    <t>Science</t>
  </si>
  <si>
    <t>EDUC 5197</t>
  </si>
  <si>
    <t>Science for Secondary Teaching 1</t>
  </si>
  <si>
    <t>EDUC 5193</t>
  </si>
  <si>
    <t>Science for Secondary Teaching 2</t>
  </si>
  <si>
    <r>
      <t xml:space="preserve">EDUC 5175 - Integrated Teaching and Mentoring in Schools, Communities and Workplaces (EXT) </t>
    </r>
    <r>
      <rPr>
        <sz val="8"/>
        <color rgb="FF000000"/>
        <rFont val="Calibri"/>
        <family val="2"/>
      </rPr>
      <t>SP2</t>
    </r>
    <r>
      <rPr>
        <sz val="9"/>
        <color rgb="FF000000"/>
        <rFont val="Calibri"/>
        <family val="2"/>
      </rPr>
      <t xml:space="preserve"> </t>
    </r>
    <r>
      <rPr>
        <b/>
        <sz val="8"/>
        <color rgb="FF000000"/>
        <rFont val="Calibri"/>
        <family val="2"/>
      </rPr>
      <t>(only Available as elective if NOT already doing ITVE minor)</t>
    </r>
  </si>
  <si>
    <t>select Minor Learning Area from drop down list above for course options</t>
  </si>
  <si>
    <t>Arts (requires prior knowledge)</t>
  </si>
  <si>
    <t>English (requires prior knowledge)</t>
  </si>
  <si>
    <t>Humanities (requires prior knowledge)</t>
  </si>
  <si>
    <t>Languages (requires prior knowledge)</t>
  </si>
  <si>
    <t>Maths (requires prior knowledge)</t>
  </si>
  <si>
    <t>Science (requires prior knowledge)</t>
  </si>
  <si>
    <t>EDUC 5290</t>
  </si>
  <si>
    <t>Outdoor &amp; Environmental Education Pedagogy 1 - Middle Years</t>
  </si>
  <si>
    <t>EDUC 5291</t>
  </si>
  <si>
    <t>Outdoor &amp; Environmental Education Pedagogy 2 - Senior Years</t>
  </si>
  <si>
    <t>ITVE (no prior knowledge required)</t>
  </si>
  <si>
    <t>EDUC 5175</t>
  </si>
  <si>
    <t>Integrated Teaching and Mentoring in Schools, Communities and Workplaces</t>
  </si>
  <si>
    <t>EDUC 5283</t>
  </si>
  <si>
    <t>Integrated Teaching and Vocational Education in Schools</t>
  </si>
  <si>
    <t>TESOL (no prior knowledge required)</t>
  </si>
  <si>
    <t>EDUC 5199</t>
  </si>
  <si>
    <t>TESOL Approaches &amp; Strategies</t>
  </si>
  <si>
    <t>EDUC 5154</t>
  </si>
  <si>
    <t>Curriculum Development in TESOL</t>
  </si>
  <si>
    <t>Islamic Studies (no prior knowledge required)</t>
  </si>
  <si>
    <t>EDUC 5262</t>
  </si>
  <si>
    <t>Islamic Pedagogy: Principles and Praxis</t>
  </si>
  <si>
    <r>
      <t xml:space="preserve">EDUC 5283 - Integrated Teaching and Vocational Education in Schools (EXT) SP1 </t>
    </r>
    <r>
      <rPr>
        <b/>
        <sz val="8"/>
        <color theme="1"/>
        <rFont val="Calibri"/>
        <family val="2"/>
        <scheme val="minor"/>
      </rPr>
      <t>(only Available as elective if not already doing ITVE minor)</t>
    </r>
  </si>
  <si>
    <t>EDUC 5237 - Learners in a Digital Age: Innovative Practices (EXT) SP6</t>
  </si>
  <si>
    <t>What is the ITVE Minor? Click here</t>
  </si>
  <si>
    <t>EDUC 5280</t>
  </si>
  <si>
    <t>Islamic Pedagogy: Managing Learning Envrionments</t>
  </si>
  <si>
    <t>Major Learning area must be what you were admitted into the program with</t>
  </si>
  <si>
    <t>EDUC 5169</t>
  </si>
  <si>
    <t>**Intensive in Jan**</t>
  </si>
  <si>
    <t>**Intensive in Feb**</t>
  </si>
  <si>
    <t xml:space="preserve">**Intensive in Jan** </t>
  </si>
  <si>
    <t>2025 – Semester 1</t>
  </si>
  <si>
    <t>CLICK HERE FOR Y1 SP2 ELECTIVE OPTIONS (only 1 elective is required at some point during the program)</t>
  </si>
  <si>
    <t>Questions?</t>
  </si>
  <si>
    <t>For any study plan/ program related enquiries:</t>
  </si>
  <si>
    <t>EDC-TeachingLearning@unisa.edu.au</t>
  </si>
  <si>
    <t>For any placement related enquiries:</t>
  </si>
  <si>
    <t>EDC-Placement@unisa.edu.au</t>
  </si>
  <si>
    <t>LANTITE enquiries:</t>
  </si>
  <si>
    <t>LANTITE@unisa.edu.au</t>
  </si>
  <si>
    <t>EDUC 5141</t>
  </si>
  <si>
    <t>***HPE students only***
Required elective: Advanced Pedagogies in Health and Physical Education</t>
  </si>
  <si>
    <t>Health &amp; Physical Education 
with HPE elective</t>
  </si>
  <si>
    <t>***HPE major only take required elective in SP 2 2nd year of program***</t>
  </si>
  <si>
    <r>
      <t xml:space="preserve">EDUC 5141 - </t>
    </r>
    <r>
      <rPr>
        <u/>
        <sz val="9"/>
        <color rgb="FF000000"/>
        <rFont val="Calibri"/>
        <family val="2"/>
      </rPr>
      <t xml:space="preserve">Required Elective for </t>
    </r>
    <r>
      <rPr>
        <b/>
        <u/>
        <sz val="9"/>
        <color rgb="FF000000"/>
        <rFont val="Calibri"/>
        <family val="2"/>
      </rPr>
      <t xml:space="preserve">HPE Major only </t>
    </r>
    <r>
      <rPr>
        <sz val="9"/>
        <color rgb="FF000000"/>
        <rFont val="Calibri"/>
        <family val="2"/>
      </rPr>
      <t>- Advanced Pedagogies in HPE (SP2)</t>
    </r>
  </si>
  <si>
    <t>INFS 5140 - Readers’ Advisory &amp; Collections.  (EXT) SP1 or SP6</t>
  </si>
  <si>
    <t xml:space="preserve">2025 Commencing MMET Master of Teaching (Secondary) 1.5 Years </t>
  </si>
  <si>
    <t>2025 – Semester 2</t>
  </si>
  <si>
    <t>EDUC 5218 - International Comparative Studies in Education (INT, MAG) SP5</t>
  </si>
  <si>
    <t>EDUC 5180 - Learning English as an Additional Language (INT or EXT) SP2 - RECOMMENDED FOR TESOL MINOR STUDENTS</t>
  </si>
  <si>
    <t>EDUC 5239 - Online Learning Communities: Formal and Informal (EXT) SP2</t>
  </si>
  <si>
    <r>
      <t xml:space="preserve">EDUC 5262 - Islamic Pedagogy: Principles and Praxis (EXT) SP2 </t>
    </r>
    <r>
      <rPr>
        <b/>
        <sz val="8"/>
        <color rgb="FF000000"/>
        <rFont val="Calibri"/>
        <family val="2"/>
      </rPr>
      <t>(only available as elective if not already doing Islamic Pedgagogies minor)</t>
    </r>
    <r>
      <rPr>
        <sz val="9"/>
        <color rgb="FF000000"/>
        <rFont val="Calibri"/>
        <family val="2"/>
      </rPr>
      <t xml:space="preserve"> </t>
    </r>
  </si>
  <si>
    <t xml:space="preserve"> **Intensive 
in Jan plus camp 28 Jan to 31 Jan**</t>
  </si>
  <si>
    <r>
      <rPr>
        <b/>
        <sz val="16"/>
        <color rgb="FF000000"/>
        <rFont val="Calibri"/>
        <family val="2"/>
      </rPr>
      <t>IMPORTANT NOTICE:</t>
    </r>
    <r>
      <rPr>
        <sz val="11"/>
        <color rgb="FF000000"/>
        <rFont val="Calibri"/>
        <family val="2"/>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</si>
</sst>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sz val="8"/>
      <color rgb="FF000000"/>
      <name val="Calibri"/>
      <family val="2"/>
    </font>
    <font>
      <b/>
      <sz val="9"/>
      <color theme="1"/>
      <name val="Calibri"/>
      <family val="2"/>
      <scheme val="minor"/>
    </font>
    <font>
      <sz val="8"/>
      <name val="Calibri"/>
      <family val="2"/>
      <scheme val="minor"/>
    </font>
    <font>
      <b/>
      <sz val="11"/>
      <color theme="1"/>
      <name val="Calibri"/>
      <family val="2"/>
      <scheme val="minor"/>
    </font>
    <font>
      <b/>
      <sz val="8"/>
      <color theme="1"/>
      <name val="Calibri"/>
      <family val="2"/>
      <scheme val="minor"/>
    </font>
    <font>
      <b/>
      <sz val="8"/>
      <color rgb="FF000000"/>
      <name val="Calibri"/>
      <family val="2"/>
    </font>
    <font>
      <u/>
      <sz val="9"/>
      <color rgb="FF000000"/>
      <name val="Calibri"/>
      <family val="2"/>
    </font>
    <font>
      <sz val="9"/>
      <color indexed="81"/>
      <name val="Tahoma"/>
      <family val="2"/>
    </font>
    <font>
      <b/>
      <sz val="9"/>
      <color indexed="81"/>
      <name val="Tahoma"/>
      <family val="2"/>
    </font>
    <font>
      <sz val="8"/>
      <color theme="1"/>
      <name val="Calibri"/>
      <family val="2"/>
      <scheme val="minor"/>
    </font>
    <font>
      <b/>
      <u/>
      <sz val="9"/>
      <color rgb="FF000000"/>
      <name val="Calibri"/>
      <family val="2"/>
    </font>
    <font>
      <u/>
      <sz val="11"/>
      <color theme="10"/>
      <name val="Calibri"/>
      <family val="2"/>
      <scheme val="minor"/>
    </font>
    <font>
      <b/>
      <sz val="12"/>
      <color theme="1"/>
      <name val="Calibri"/>
      <family val="2"/>
      <scheme val="minor"/>
    </font>
    <font>
      <sz val="9"/>
      <color theme="1"/>
      <name val="Calibri"/>
      <family val="2"/>
      <scheme val="minor"/>
    </font>
    <font>
      <sz val="11"/>
      <color rgb="FF000000"/>
      <name val="Calibri"/>
      <family val="2"/>
    </font>
    <font>
      <b/>
      <sz val="16"/>
      <color rgb="FF000000"/>
      <name val="Calibri"/>
      <family val="2"/>
    </font>
  </fonts>
  <fills count="12">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rgb="FFE5B8B7"/>
        <bgColor indexed="64"/>
      </patternFill>
    </fill>
    <fill>
      <gradientFill degree="90">
        <stop position="0">
          <color theme="0"/>
        </stop>
        <stop position="1">
          <color rgb="FFFF99FF"/>
        </stop>
      </gradientFill>
    </fill>
    <fill>
      <patternFill patternType="solid">
        <fgColor theme="7" tint="0.5999938962981048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114">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0" fillId="0" borderId="0" xfId="0" applyFont="1"/>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6" xfId="0" applyFont="1" applyBorder="1"/>
    <xf numFmtId="0" fontId="6" fillId="5" borderId="8" xfId="0" applyFont="1" applyFill="1" applyBorder="1" applyAlignment="1">
      <alignment vertical="center" wrapText="1"/>
    </xf>
    <xf numFmtId="0" fontId="6" fillId="0" borderId="3" xfId="0" applyFont="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6" borderId="8" xfId="0" applyFont="1" applyFill="1" applyBorder="1" applyAlignment="1">
      <alignment vertical="center" wrapText="1"/>
    </xf>
    <xf numFmtId="0" fontId="12" fillId="0" borderId="0" xfId="0" applyFont="1"/>
    <xf numFmtId="0" fontId="12" fillId="8"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4" fillId="2" borderId="13" xfId="0" applyFont="1" applyFill="1" applyBorder="1" applyAlignment="1">
      <alignment horizontal="center" vertical="center" wrapText="1"/>
    </xf>
    <xf numFmtId="0" fontId="5" fillId="2" borderId="14" xfId="0" applyFont="1" applyFill="1" applyBorder="1" applyAlignment="1">
      <alignment vertical="center" wrapText="1"/>
    </xf>
    <xf numFmtId="0" fontId="7" fillId="0" borderId="0" xfId="0" applyFont="1" applyBorder="1" applyAlignment="1">
      <alignment vertical="center" wrapText="1"/>
    </xf>
    <xf numFmtId="0" fontId="3"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6" fillId="4" borderId="8" xfId="0" applyFont="1" applyFill="1" applyBorder="1" applyAlignment="1">
      <alignment horizontal="left" vertical="center" wrapText="1"/>
    </xf>
    <xf numFmtId="0" fontId="6" fillId="6" borderId="3" xfId="0" applyFont="1" applyFill="1" applyBorder="1" applyAlignment="1">
      <alignment vertical="center" wrapText="1"/>
    </xf>
    <xf numFmtId="0" fontId="6" fillId="6" borderId="5" xfId="0" applyFont="1" applyFill="1" applyBorder="1" applyAlignment="1">
      <alignment vertical="center" wrapText="1"/>
    </xf>
    <xf numFmtId="0" fontId="6" fillId="6" borderId="1" xfId="0" applyFont="1" applyFill="1" applyBorder="1" applyAlignment="1">
      <alignment vertical="center" wrapText="1"/>
    </xf>
    <xf numFmtId="0" fontId="7" fillId="9" borderId="1" xfId="0" applyFont="1" applyFill="1" applyBorder="1" applyAlignment="1">
      <alignment horizontal="center" vertical="center" wrapText="1"/>
    </xf>
    <xf numFmtId="0" fontId="6" fillId="9" borderId="2" xfId="0" applyFont="1" applyFill="1" applyBorder="1" applyAlignment="1">
      <alignment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vertical="center" wrapText="1"/>
    </xf>
    <xf numFmtId="0" fontId="6" fillId="9" borderId="1" xfId="0" applyFont="1" applyFill="1" applyBorder="1" applyAlignment="1">
      <alignment horizontal="center" vertical="center" wrapText="1"/>
    </xf>
    <xf numFmtId="0" fontId="10" fillId="0" borderId="0" xfId="0" applyFont="1" applyFill="1" applyBorder="1"/>
    <xf numFmtId="0" fontId="8" fillId="0"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6" fillId="9" borderId="17" xfId="0" applyFont="1" applyFill="1" applyBorder="1" applyAlignment="1">
      <alignment vertical="center" wrapText="1"/>
    </xf>
    <xf numFmtId="0" fontId="6" fillId="9"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0" fillId="0" borderId="4" xfId="0" applyBorder="1"/>
    <xf numFmtId="0" fontId="0" fillId="0" borderId="1" xfId="0" applyBorder="1"/>
    <xf numFmtId="0" fontId="6" fillId="9"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0" xfId="0" applyFont="1" applyAlignment="1"/>
    <xf numFmtId="0" fontId="6" fillId="5" borderId="8" xfId="0" applyFont="1" applyFill="1" applyBorder="1" applyAlignment="1" applyProtection="1">
      <alignment vertical="center" wrapText="1"/>
      <protection hidden="1"/>
    </xf>
    <xf numFmtId="0" fontId="8" fillId="0" borderId="8" xfId="0" applyFont="1" applyBorder="1" applyAlignment="1" applyProtection="1">
      <alignment horizontal="center" vertical="center" wrapText="1"/>
      <protection hidden="1"/>
    </xf>
    <xf numFmtId="0" fontId="7" fillId="9" borderId="8" xfId="0" applyFont="1" applyFill="1" applyBorder="1" applyAlignment="1" applyProtection="1">
      <alignment horizontal="center" vertical="center" wrapText="1"/>
      <protection hidden="1"/>
    </xf>
    <xf numFmtId="0" fontId="6" fillId="9" borderId="8" xfId="0" applyFont="1" applyFill="1" applyBorder="1" applyAlignment="1" applyProtection="1">
      <alignment vertical="center" wrapText="1"/>
      <protection hidden="1"/>
    </xf>
    <xf numFmtId="0" fontId="7" fillId="7" borderId="8" xfId="0" applyFont="1" applyFill="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locked="0" hidden="1"/>
    </xf>
    <xf numFmtId="0" fontId="8" fillId="0" borderId="9" xfId="0"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18" fillId="0" borderId="1" xfId="0" applyFont="1" applyBorder="1" applyAlignment="1">
      <alignment vertical="center" wrapText="1"/>
    </xf>
    <xf numFmtId="0" fontId="8" fillId="0" borderId="1" xfId="0" applyFont="1" applyFill="1" applyBorder="1" applyAlignment="1">
      <alignment horizontal="center" vertical="center" wrapText="1"/>
    </xf>
    <xf numFmtId="0" fontId="21" fillId="0" borderId="13" xfId="0" applyFont="1" applyBorder="1"/>
    <xf numFmtId="0" fontId="0" fillId="0" borderId="14" xfId="0" applyBorder="1"/>
    <xf numFmtId="0" fontId="0" fillId="0" borderId="18" xfId="0" applyBorder="1"/>
    <xf numFmtId="0" fontId="20" fillId="0" borderId="0" xfId="1" applyBorder="1"/>
    <xf numFmtId="0" fontId="0" fillId="0" borderId="19" xfId="0" applyBorder="1"/>
    <xf numFmtId="0" fontId="12" fillId="0" borderId="16" xfId="0" applyFont="1" applyBorder="1"/>
    <xf numFmtId="0" fontId="20" fillId="0" borderId="12" xfId="1" applyBorder="1"/>
    <xf numFmtId="0" fontId="0" fillId="0" borderId="12" xfId="0" applyBorder="1"/>
    <xf numFmtId="0" fontId="0" fillId="0" borderId="20" xfId="0" applyBorder="1"/>
    <xf numFmtId="0" fontId="2" fillId="0" borderId="0" xfId="0" applyFont="1" applyAlignment="1">
      <alignment horizontal="center" vertical="top" wrapText="1"/>
    </xf>
    <xf numFmtId="0" fontId="12" fillId="0" borderId="0" xfId="0" applyFont="1" applyAlignment="1">
      <alignment horizontal="center"/>
    </xf>
    <xf numFmtId="0" fontId="7" fillId="4" borderId="8" xfId="0" applyFont="1" applyFill="1" applyBorder="1" applyAlignment="1">
      <alignment horizontal="center" vertical="center" wrapText="1"/>
    </xf>
    <xf numFmtId="0" fontId="0" fillId="0" borderId="0" xfId="0" applyAlignment="1">
      <alignment horizontal="center"/>
    </xf>
    <xf numFmtId="0" fontId="10" fillId="11" borderId="8" xfId="0" applyFont="1" applyFill="1" applyBorder="1" applyAlignment="1">
      <alignment horizontal="center" vertical="center"/>
    </xf>
    <xf numFmtId="0" fontId="12" fillId="11" borderId="8" xfId="0" applyFont="1" applyFill="1" applyBorder="1" applyAlignment="1">
      <alignment wrapText="1"/>
    </xf>
    <xf numFmtId="0" fontId="22" fillId="11" borderId="8" xfId="0" applyFont="1" applyFill="1" applyBorder="1" applyAlignment="1">
      <alignment horizontal="center" vertical="center"/>
    </xf>
    <xf numFmtId="0" fontId="18" fillId="11" borderId="8" xfId="0" applyFont="1" applyFill="1" applyBorder="1" applyAlignment="1">
      <alignment horizontal="center" vertical="center"/>
    </xf>
    <xf numFmtId="0" fontId="0" fillId="11" borderId="8" xfId="0" applyFill="1" applyBorder="1"/>
    <xf numFmtId="0" fontId="10" fillId="0" borderId="0" xfId="0" applyFont="1" applyAlignment="1">
      <alignment wrapText="1"/>
    </xf>
    <xf numFmtId="0" fontId="12" fillId="0" borderId="16" xfId="0" applyFont="1" applyBorder="1" applyAlignment="1">
      <alignment horizontal="left"/>
    </xf>
    <xf numFmtId="0" fontId="12" fillId="0" borderId="0" xfId="0" applyFont="1" applyAlignment="1">
      <alignment horizontal="left"/>
    </xf>
    <xf numFmtId="0" fontId="12" fillId="0" borderId="15" xfId="0" applyFont="1" applyBorder="1" applyAlignment="1">
      <alignment horizontal="left"/>
    </xf>
    <xf numFmtId="0" fontId="12" fillId="0" borderId="12" xfId="0" applyFont="1" applyBorder="1" applyAlignment="1">
      <alignment horizontal="left"/>
    </xf>
    <xf numFmtId="0" fontId="13" fillId="0" borderId="0" xfId="0" applyFont="1" applyAlignment="1">
      <alignment horizontal="left"/>
    </xf>
    <xf numFmtId="0" fontId="1" fillId="0" borderId="0" xfId="0" applyFont="1" applyAlignment="1">
      <alignment horizontal="center" vertical="center"/>
    </xf>
    <xf numFmtId="0" fontId="6" fillId="6" borderId="10"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xf numFmtId="0" fontId="6" fillId="6" borderId="9" xfId="0" applyFont="1" applyFill="1" applyBorder="1" applyAlignment="1" applyProtection="1">
      <alignment horizontal="left" vertical="center" wrapText="1"/>
      <protection locked="0"/>
    </xf>
    <xf numFmtId="0" fontId="13" fillId="10" borderId="0" xfId="0" applyFont="1" applyFill="1" applyBorder="1" applyAlignment="1" applyProtection="1">
      <alignment horizontal="left" vertical="center"/>
      <protection locked="0"/>
    </xf>
    <xf numFmtId="0" fontId="13" fillId="10" borderId="12" xfId="0" applyFont="1" applyFill="1" applyBorder="1" applyAlignment="1" applyProtection="1">
      <alignment horizontal="left" vertical="center"/>
      <protection locked="0"/>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0" fillId="0" borderId="0" xfId="0"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0" xfId="0" applyFont="1" applyFill="1" applyBorder="1" applyAlignment="1" applyProtection="1">
      <alignment horizontal="center" vertical="center" wrapText="1"/>
      <protection locked="0"/>
    </xf>
    <xf numFmtId="0" fontId="23" fillId="0" borderId="21"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E5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12</xdr:row>
      <xdr:rowOff>0</xdr:rowOff>
    </xdr:from>
    <xdr:ext cx="5476875" cy="3709092"/>
    <xdr:sp macro="" textlink="">
      <xdr:nvSpPr>
        <xdr:cNvPr id="4" name="TextBox 3">
          <a:extLst>
            <a:ext uri="{FF2B5EF4-FFF2-40B4-BE49-F238E27FC236}">
              <a16:creationId xmlns:a16="http://schemas.microsoft.com/office/drawing/2014/main" id="{464476A8-5417-4209-B8D9-F33D69C0AFA5}"/>
            </a:ext>
          </a:extLst>
        </xdr:cNvPr>
        <xdr:cNvSpPr txBox="1"/>
      </xdr:nvSpPr>
      <xdr:spPr>
        <a:xfrm>
          <a:off x="7023100" y="2698750"/>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37"/>
  <sheetViews>
    <sheetView tabSelected="1" zoomScaleNormal="100" workbookViewId="0">
      <selection sqref="A1:E1"/>
    </sheetView>
  </sheetViews>
  <sheetFormatPr defaultRowHeight="14.5" x14ac:dyDescent="0.35"/>
  <cols>
    <col min="1" max="1" width="13" style="80" customWidth="1"/>
    <col min="2" max="2" width="52.26953125" customWidth="1"/>
    <col min="3" max="3" width="14.453125" customWidth="1"/>
    <col min="4" max="4" width="9.1796875" customWidth="1"/>
    <col min="5" max="5" width="11.1796875" bestFit="1" customWidth="1"/>
    <col min="7" max="7" width="9.81640625" customWidth="1"/>
    <col min="8" max="8" width="14.7265625" customWidth="1"/>
    <col min="11" max="11" width="17.81640625" customWidth="1"/>
    <col min="15" max="15" width="18.7265625" customWidth="1"/>
  </cols>
  <sheetData>
    <row r="1" spans="1:9" x14ac:dyDescent="0.35">
      <c r="A1" s="92" t="s">
        <v>126</v>
      </c>
      <c r="B1" s="92"/>
      <c r="C1" s="92"/>
      <c r="D1" s="92"/>
      <c r="E1" s="92"/>
    </row>
    <row r="2" spans="1:9" ht="15.75" customHeight="1" x14ac:dyDescent="0.35">
      <c r="A2" s="77"/>
      <c r="B2" s="1"/>
      <c r="C2" s="1"/>
      <c r="D2" s="1"/>
      <c r="E2" s="1"/>
      <c r="F2" s="1"/>
      <c r="G2" s="1"/>
      <c r="H2" s="1"/>
    </row>
    <row r="3" spans="1:9" ht="14.25" customHeight="1" x14ac:dyDescent="0.35">
      <c r="A3" s="77"/>
      <c r="B3" s="1"/>
      <c r="C3" s="1"/>
      <c r="D3" s="1"/>
      <c r="E3" s="1"/>
      <c r="F3" s="1"/>
      <c r="G3" s="1"/>
      <c r="H3" s="1"/>
    </row>
    <row r="4" spans="1:9" ht="15" customHeight="1" x14ac:dyDescent="0.35">
      <c r="A4" s="77"/>
      <c r="B4" s="1"/>
      <c r="C4" s="1"/>
      <c r="D4" s="1"/>
      <c r="E4" s="1"/>
      <c r="F4" s="1"/>
      <c r="G4" s="1"/>
      <c r="H4" s="1"/>
    </row>
    <row r="5" spans="1:9" ht="15" customHeight="1" x14ac:dyDescent="0.35">
      <c r="A5" s="77"/>
      <c r="B5" s="25" t="s">
        <v>0</v>
      </c>
      <c r="C5" s="96" t="s">
        <v>29</v>
      </c>
      <c r="D5" s="96"/>
      <c r="E5" s="1"/>
      <c r="F5" s="1"/>
      <c r="G5" s="57" t="s">
        <v>106</v>
      </c>
      <c r="H5" s="57"/>
    </row>
    <row r="6" spans="1:9" s="24" customFormat="1" x14ac:dyDescent="0.35">
      <c r="A6" s="78"/>
      <c r="B6" s="25" t="s">
        <v>2</v>
      </c>
      <c r="C6" s="97" t="s">
        <v>29</v>
      </c>
      <c r="D6" s="97"/>
      <c r="E6" s="97"/>
      <c r="G6" s="91" t="s">
        <v>103</v>
      </c>
      <c r="H6" s="91"/>
      <c r="I6" s="91"/>
    </row>
    <row r="7" spans="1:9" x14ac:dyDescent="0.35">
      <c r="A7" s="18" t="s">
        <v>4</v>
      </c>
      <c r="B7" s="18" t="s">
        <v>5</v>
      </c>
      <c r="C7" s="18" t="s">
        <v>6</v>
      </c>
      <c r="D7" s="18" t="s">
        <v>7</v>
      </c>
      <c r="E7" s="18" t="s">
        <v>8</v>
      </c>
    </row>
    <row r="8" spans="1:9" x14ac:dyDescent="0.35">
      <c r="A8" s="29"/>
      <c r="B8" s="30" t="s">
        <v>111</v>
      </c>
      <c r="C8" s="32"/>
      <c r="D8" s="32"/>
      <c r="E8" s="16"/>
      <c r="G8" s="19"/>
      <c r="H8" s="20" t="s">
        <v>9</v>
      </c>
    </row>
    <row r="9" spans="1:9" ht="26.5" customHeight="1" x14ac:dyDescent="0.35">
      <c r="A9" s="62" t="str">
        <f>VLOOKUP($C$5,'Major Learning Areas'!A1:N8,2,FALSE)</f>
        <v xml:space="preserve"> </v>
      </c>
      <c r="B9" s="58" t="str">
        <f>VLOOKUP($C$5,'Major Learning Areas'!A1:N8,3,FALSE)</f>
        <v>select Major Learning Area from drop down list above for course options</v>
      </c>
      <c r="C9" s="59" t="str">
        <f>VLOOKUP($C$5,'Major Learning Areas'!A1:N8,4,FALSE)</f>
        <v xml:space="preserve"> </v>
      </c>
      <c r="D9" s="59" t="str">
        <f>VLOOKUP($C$5,'Major Learning Areas'!A1:N8,5,FALSE)</f>
        <v xml:space="preserve"> </v>
      </c>
      <c r="E9" s="63"/>
      <c r="G9" s="21"/>
      <c r="H9" s="20" t="s">
        <v>10</v>
      </c>
    </row>
    <row r="10" spans="1:9" ht="28" customHeight="1" x14ac:dyDescent="0.35">
      <c r="A10" s="60" t="str">
        <f>VLOOKUP($C$6,'Minor Learning Areas'!A1:J11,2,FALSE)</f>
        <v xml:space="preserve"> </v>
      </c>
      <c r="B10" s="61" t="str">
        <f>VLOOKUP($C$6,'Minor Learning Areas'!A1:J11,3,FALSE)</f>
        <v>select Minor Learning Area from drop down list above for course options</v>
      </c>
      <c r="C10" s="59" t="str">
        <f>VLOOKUP($C$6,'Minor Learning Areas'!A1:J11,4,FALSE)</f>
        <v xml:space="preserve"> </v>
      </c>
      <c r="D10" s="59" t="str">
        <f>VLOOKUP($C$6,'Minor Learning Areas'!A1:J11,5,FALSE)</f>
        <v xml:space="preserve"> </v>
      </c>
      <c r="E10" s="63"/>
      <c r="G10" s="22"/>
      <c r="H10" s="20" t="s">
        <v>11</v>
      </c>
    </row>
    <row r="11" spans="1:9" ht="30.75" customHeight="1" x14ac:dyDescent="0.35">
      <c r="A11" s="26" t="s">
        <v>12</v>
      </c>
      <c r="B11" s="27" t="s">
        <v>13</v>
      </c>
      <c r="C11" s="28" t="s">
        <v>14</v>
      </c>
      <c r="D11" s="28">
        <v>2</v>
      </c>
      <c r="E11" s="64"/>
      <c r="G11" s="23"/>
      <c r="H11" s="20" t="s">
        <v>15</v>
      </c>
    </row>
    <row r="12" spans="1:9" ht="29.25" customHeight="1" x14ac:dyDescent="0.35">
      <c r="A12" s="26" t="s">
        <v>23</v>
      </c>
      <c r="B12" s="27" t="s">
        <v>24</v>
      </c>
      <c r="C12" s="28" t="s">
        <v>14</v>
      </c>
      <c r="D12" s="28">
        <v>2</v>
      </c>
      <c r="E12" s="64"/>
      <c r="H12" s="31"/>
    </row>
    <row r="13" spans="1:9" ht="28.5" customHeight="1" x14ac:dyDescent="0.35">
      <c r="A13" s="93" t="s">
        <v>112</v>
      </c>
      <c r="B13" s="94"/>
      <c r="C13" s="94"/>
      <c r="D13" s="94"/>
      <c r="E13" s="95"/>
    </row>
    <row r="14" spans="1:9" x14ac:dyDescent="0.35">
      <c r="A14" s="33"/>
      <c r="B14" s="34" t="s">
        <v>127</v>
      </c>
      <c r="C14" s="35"/>
      <c r="D14" s="35"/>
      <c r="E14" s="16"/>
      <c r="G14" s="5"/>
    </row>
    <row r="15" spans="1:9" ht="21" x14ac:dyDescent="0.35">
      <c r="A15" s="79" t="s">
        <v>18</v>
      </c>
      <c r="B15" s="36" t="s">
        <v>19</v>
      </c>
      <c r="C15" s="28" t="s">
        <v>20</v>
      </c>
      <c r="D15" s="28">
        <v>4</v>
      </c>
      <c r="E15" s="65"/>
    </row>
    <row r="16" spans="1:9" ht="27.65" customHeight="1" x14ac:dyDescent="0.35">
      <c r="A16" s="17" t="str">
        <f>VLOOKUP($C$5,'Major Learning Areas'!A1:N8,6,FALSE)</f>
        <v xml:space="preserve"> </v>
      </c>
      <c r="B16" s="14" t="str">
        <f>VLOOKUP($C$5,'Major Learning Areas'!A1:N8,7,FALSE)</f>
        <v>select Major Learning Area from drop down list above for course options</v>
      </c>
      <c r="C16" s="28" t="str">
        <f>VLOOKUP($C$5,'Major Learning Areas'!A1:N8,8,FALSE)</f>
        <v xml:space="preserve"> </v>
      </c>
      <c r="D16" s="28" t="str">
        <f>VLOOKUP($C$5,'Major Learning Areas'!A1:N8,9,FALSE)</f>
        <v xml:space="preserve"> </v>
      </c>
      <c r="E16" s="65"/>
    </row>
    <row r="17" spans="1:15" x14ac:dyDescent="0.35">
      <c r="A17" s="26" t="s">
        <v>21</v>
      </c>
      <c r="B17" s="27" t="s">
        <v>22</v>
      </c>
      <c r="C17" s="28" t="s">
        <v>12</v>
      </c>
      <c r="D17" s="28">
        <v>6</v>
      </c>
      <c r="E17" s="65"/>
    </row>
    <row r="18" spans="1:15" x14ac:dyDescent="0.35">
      <c r="A18" s="26" t="s">
        <v>16</v>
      </c>
      <c r="B18" s="27" t="s">
        <v>17</v>
      </c>
      <c r="C18" s="28" t="s">
        <v>14</v>
      </c>
      <c r="D18" s="28">
        <v>6</v>
      </c>
      <c r="E18" s="65"/>
    </row>
    <row r="19" spans="1:15" ht="27" customHeight="1" x14ac:dyDescent="0.35">
      <c r="A19" s="26" t="s">
        <v>25</v>
      </c>
      <c r="B19" s="27" t="s">
        <v>26</v>
      </c>
      <c r="C19" s="28" t="s">
        <v>14</v>
      </c>
      <c r="D19" s="28">
        <v>6</v>
      </c>
      <c r="E19" s="65"/>
    </row>
    <row r="20" spans="1:15" ht="26.25" customHeight="1" x14ac:dyDescent="0.35">
      <c r="A20" s="93" t="s">
        <v>27</v>
      </c>
      <c r="B20" s="94"/>
      <c r="C20" s="94"/>
      <c r="D20" s="94"/>
      <c r="E20" s="95"/>
    </row>
    <row r="21" spans="1:15" x14ac:dyDescent="0.35">
      <c r="A21" s="98"/>
      <c r="B21" s="99"/>
      <c r="C21" s="100"/>
      <c r="D21" s="100"/>
      <c r="E21" s="56"/>
      <c r="F21" s="101"/>
    </row>
    <row r="22" spans="1:15" ht="50.15" customHeight="1" x14ac:dyDescent="0.35">
      <c r="A22" s="81" t="s">
        <v>120</v>
      </c>
      <c r="B22" s="82" t="s">
        <v>121</v>
      </c>
      <c r="C22" s="83" t="s">
        <v>107</v>
      </c>
      <c r="D22" s="84">
        <v>2</v>
      </c>
      <c r="E22" s="85"/>
      <c r="F22" s="101"/>
    </row>
    <row r="23" spans="1:15" ht="30.65" customHeight="1" thickBot="1" x14ac:dyDescent="0.4">
      <c r="A23" s="102"/>
      <c r="B23" s="103"/>
      <c r="C23" s="56"/>
      <c r="D23" s="56"/>
      <c r="E23" s="104"/>
      <c r="F23" s="101"/>
    </row>
    <row r="24" spans="1:15" ht="38.15" customHeight="1" x14ac:dyDescent="0.35">
      <c r="A24" s="105" t="s">
        <v>133</v>
      </c>
      <c r="B24" s="106"/>
      <c r="C24" s="106"/>
      <c r="D24" s="106"/>
      <c r="E24" s="107"/>
      <c r="F24" s="101"/>
    </row>
    <row r="25" spans="1:15" x14ac:dyDescent="0.35">
      <c r="A25" s="108"/>
      <c r="B25" s="109"/>
      <c r="C25" s="109"/>
      <c r="D25" s="109"/>
      <c r="E25" s="110"/>
    </row>
    <row r="26" spans="1:15" ht="15.5" x14ac:dyDescent="0.35">
      <c r="A26" s="108"/>
      <c r="B26" s="109"/>
      <c r="C26" s="109"/>
      <c r="D26" s="109"/>
      <c r="E26" s="110"/>
      <c r="G26" s="68" t="s">
        <v>113</v>
      </c>
      <c r="H26" s="69"/>
      <c r="I26" s="69"/>
      <c r="J26" s="69"/>
      <c r="K26" s="69"/>
      <c r="L26" s="69"/>
      <c r="M26" s="69"/>
      <c r="N26" s="69"/>
      <c r="O26" s="70"/>
    </row>
    <row r="27" spans="1:15" x14ac:dyDescent="0.35">
      <c r="A27" s="108"/>
      <c r="B27" s="109"/>
      <c r="C27" s="109"/>
      <c r="D27" s="109"/>
      <c r="E27" s="110"/>
      <c r="G27" s="87" t="s">
        <v>114</v>
      </c>
      <c r="H27" s="88"/>
      <c r="I27" s="88"/>
      <c r="J27" s="88"/>
      <c r="K27" s="88"/>
      <c r="L27" s="71" t="s">
        <v>115</v>
      </c>
      <c r="O27" s="72"/>
    </row>
    <row r="28" spans="1:15" x14ac:dyDescent="0.35">
      <c r="A28" s="108"/>
      <c r="B28" s="109"/>
      <c r="C28" s="109"/>
      <c r="D28" s="109"/>
      <c r="E28" s="110"/>
      <c r="G28" s="87" t="s">
        <v>116</v>
      </c>
      <c r="H28" s="88"/>
      <c r="I28" s="88"/>
      <c r="J28" s="88"/>
      <c r="K28" s="88"/>
      <c r="L28" s="71" t="s">
        <v>117</v>
      </c>
      <c r="O28" s="72"/>
    </row>
    <row r="29" spans="1:15" x14ac:dyDescent="0.35">
      <c r="A29" s="108"/>
      <c r="B29" s="109"/>
      <c r="C29" s="109"/>
      <c r="D29" s="109"/>
      <c r="E29" s="110"/>
      <c r="G29" s="73"/>
      <c r="H29" s="24"/>
      <c r="I29" s="24"/>
      <c r="J29" s="24"/>
      <c r="K29" s="24"/>
      <c r="O29" s="72"/>
    </row>
    <row r="30" spans="1:15" x14ac:dyDescent="0.35">
      <c r="A30" s="108"/>
      <c r="B30" s="109"/>
      <c r="C30" s="109"/>
      <c r="D30" s="109"/>
      <c r="E30" s="110"/>
      <c r="G30" s="89" t="s">
        <v>118</v>
      </c>
      <c r="H30" s="90"/>
      <c r="I30" s="90"/>
      <c r="J30" s="90"/>
      <c r="K30" s="90"/>
      <c r="L30" s="74" t="s">
        <v>119</v>
      </c>
      <c r="M30" s="75"/>
      <c r="N30" s="75"/>
      <c r="O30" s="76"/>
    </row>
    <row r="31" spans="1:15" x14ac:dyDescent="0.35">
      <c r="A31" s="108"/>
      <c r="B31" s="109"/>
      <c r="C31" s="109"/>
      <c r="D31" s="109"/>
      <c r="E31" s="110"/>
    </row>
    <row r="32" spans="1:15" x14ac:dyDescent="0.35">
      <c r="A32" s="108"/>
      <c r="B32" s="109"/>
      <c r="C32" s="109"/>
      <c r="D32" s="109"/>
      <c r="E32" s="110"/>
    </row>
    <row r="33" spans="1:5" x14ac:dyDescent="0.35">
      <c r="A33" s="108"/>
      <c r="B33" s="109"/>
      <c r="C33" s="109"/>
      <c r="D33" s="109"/>
      <c r="E33" s="110"/>
    </row>
    <row r="34" spans="1:5" x14ac:dyDescent="0.35">
      <c r="A34" s="108"/>
      <c r="B34" s="109"/>
      <c r="C34" s="109"/>
      <c r="D34" s="109"/>
      <c r="E34" s="110"/>
    </row>
    <row r="35" spans="1:5" x14ac:dyDescent="0.35">
      <c r="A35" s="108"/>
      <c r="B35" s="109"/>
      <c r="C35" s="109"/>
      <c r="D35" s="109"/>
      <c r="E35" s="110"/>
    </row>
    <row r="36" spans="1:5" x14ac:dyDescent="0.35">
      <c r="A36" s="108"/>
      <c r="B36" s="109"/>
      <c r="C36" s="109"/>
      <c r="D36" s="109"/>
      <c r="E36" s="110"/>
    </row>
    <row r="37" spans="1:5" ht="15" thickBot="1" x14ac:dyDescent="0.4">
      <c r="A37" s="111"/>
      <c r="B37" s="112"/>
      <c r="C37" s="112"/>
      <c r="D37" s="112"/>
      <c r="E37" s="113"/>
    </row>
  </sheetData>
  <sheetProtection algorithmName="SHA-512" hashValue="OVfjZqKhtqnvamuGQjm1ydB7uqUIJ2f5GUeOfaHMA8O9+5Z044wwUzqn+hlKc0nGYoMlyU5Qp0VTqEYNWtC1eQ==" saltValue="Rb77QV2I0U+7MAscsHU2yg==" spinCount="100000" sheet="1" objects="1" scenarios="1"/>
  <mergeCells count="10">
    <mergeCell ref="G27:K27"/>
    <mergeCell ref="G28:K28"/>
    <mergeCell ref="G30:K30"/>
    <mergeCell ref="G6:I6"/>
    <mergeCell ref="A1:E1"/>
    <mergeCell ref="A20:E20"/>
    <mergeCell ref="C5:D5"/>
    <mergeCell ref="A13:E13"/>
    <mergeCell ref="C6:E6"/>
    <mergeCell ref="A24:E37"/>
  </mergeCells>
  <dataValidations count="1">
    <dataValidation allowBlank="1" showInputMessage="1" showErrorMessage="1" prompt="ITVE (Intergrated Teaching in Vocational Education) focuses on the development of Personalised Learning Plans and the broader notion of curriculum. It has been created to help students interested in a career pathway into leadership roles within schools. " sqref="G6" xr:uid="{03682CFA-E80C-4449-993F-7FA870B3189E}"/>
  </dataValidations>
  <hyperlinks>
    <hyperlink ref="L30" r:id="rId1" xr:uid="{549A44D5-4F07-40FB-BBC0-3A5EE8BA7559}"/>
    <hyperlink ref="L28" r:id="rId2" xr:uid="{A22E51FA-9BB6-488D-A38B-C9E4C2973AFE}"/>
    <hyperlink ref="L27" r:id="rId3" xr:uid="{3C01CDE7-29C3-4D50-8EF3-20E1B5F55AC5}"/>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7E1F7F67-7BB0-4505-AD1A-41AC0CC17597}">
          <x14:formula1>
            <xm:f>'Major Learning Areas'!$A:$A</xm:f>
          </x14:formula1>
          <xm:sqref>C5</xm:sqref>
        </x14:dataValidation>
        <x14:dataValidation type="list" allowBlank="1" showInputMessage="1" showErrorMessage="1" xr:uid="{99AEEF96-B9BA-4461-82F0-857AE7D87AF6}">
          <x14:formula1>
            <xm:f>'SP5 SP6 Electives'!$A$1:$A$5</xm:f>
          </x14:formula1>
          <xm:sqref>A20:E20</xm:sqref>
        </x14:dataValidation>
        <x14:dataValidation type="list" allowBlank="1" showInputMessage="1" showErrorMessage="1" xr:uid="{B551D132-D58B-4A2B-9F0F-174915865E6F}">
          <x14:formula1>
            <xm:f>'Minor Learning Areas'!$A:$A</xm:f>
          </x14:formula1>
          <xm:sqref>C6</xm:sqref>
        </x14:dataValidation>
        <x14:dataValidation type="list" allowBlank="1" showInputMessage="1" showErrorMessage="1" xr:uid="{3D244765-C3A7-48B8-ABEF-465E80BA80C8}">
          <x14:formula1>
            <xm:f>'SP2 Electives'!$A$1:$A$6</xm:f>
          </x14:formula1>
          <xm:sqref>A13:E13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N8"/>
  <sheetViews>
    <sheetView topLeftCell="A4" workbookViewId="0">
      <selection activeCell="I9" sqref="I9"/>
    </sheetView>
  </sheetViews>
  <sheetFormatPr defaultRowHeight="14.5" x14ac:dyDescent="0.35"/>
  <cols>
    <col min="1" max="1" width="21" bestFit="1" customWidth="1"/>
    <col min="2" max="2" width="8.81640625" bestFit="1" customWidth="1"/>
    <col min="3" max="3" width="22.81640625" customWidth="1"/>
    <col min="7" max="7" width="13.26953125" customWidth="1"/>
    <col min="11" max="11" width="12" customWidth="1"/>
  </cols>
  <sheetData>
    <row r="1" spans="1:14" ht="15" thickBot="1" x14ac:dyDescent="0.4">
      <c r="A1" t="s">
        <v>29</v>
      </c>
      <c r="B1" t="s">
        <v>30</v>
      </c>
      <c r="C1" t="s">
        <v>31</v>
      </c>
      <c r="D1" t="s">
        <v>30</v>
      </c>
      <c r="E1" t="s">
        <v>30</v>
      </c>
      <c r="F1" t="s">
        <v>30</v>
      </c>
      <c r="G1" t="s">
        <v>31</v>
      </c>
      <c r="H1" t="s">
        <v>30</v>
      </c>
      <c r="I1" t="s">
        <v>30</v>
      </c>
      <c r="J1" t="s">
        <v>30</v>
      </c>
      <c r="K1" t="s">
        <v>31</v>
      </c>
      <c r="L1" t="s">
        <v>30</v>
      </c>
      <c r="M1" t="s">
        <v>30</v>
      </c>
      <c r="N1" t="s">
        <v>30</v>
      </c>
    </row>
    <row r="2" spans="1:14" ht="48.5" thickBot="1" x14ac:dyDescent="0.4">
      <c r="A2" s="13" t="s">
        <v>32</v>
      </c>
      <c r="B2" s="6" t="s">
        <v>33</v>
      </c>
      <c r="C2" s="7" t="s">
        <v>34</v>
      </c>
      <c r="D2" s="8" t="s">
        <v>14</v>
      </c>
      <c r="E2" s="8">
        <v>2</v>
      </c>
      <c r="F2" s="11" t="s">
        <v>35</v>
      </c>
      <c r="G2" s="7" t="s">
        <v>36</v>
      </c>
      <c r="H2" s="8" t="s">
        <v>33</v>
      </c>
      <c r="I2" s="8">
        <v>4</v>
      </c>
      <c r="J2" s="11" t="s">
        <v>37</v>
      </c>
      <c r="K2" s="7" t="s">
        <v>38</v>
      </c>
      <c r="L2" s="8" t="s">
        <v>33</v>
      </c>
      <c r="M2" s="8">
        <v>1</v>
      </c>
      <c r="N2" s="67" t="s">
        <v>108</v>
      </c>
    </row>
    <row r="3" spans="1:14" ht="36.5" thickBot="1" x14ac:dyDescent="0.4">
      <c r="A3" s="13" t="s">
        <v>39</v>
      </c>
      <c r="B3" s="6" t="s">
        <v>40</v>
      </c>
      <c r="C3" s="7" t="s">
        <v>41</v>
      </c>
      <c r="D3" s="12" t="s">
        <v>14</v>
      </c>
      <c r="E3" s="8">
        <v>2</v>
      </c>
      <c r="F3" s="11" t="s">
        <v>42</v>
      </c>
      <c r="G3" s="7" t="s">
        <v>43</v>
      </c>
      <c r="H3" s="12" t="s">
        <v>40</v>
      </c>
      <c r="I3" s="2">
        <v>5</v>
      </c>
      <c r="J3" s="11" t="s">
        <v>44</v>
      </c>
      <c r="K3" s="3" t="s">
        <v>45</v>
      </c>
      <c r="L3" s="2" t="s">
        <v>40</v>
      </c>
      <c r="M3" s="2">
        <v>2</v>
      </c>
      <c r="N3" s="12" t="s">
        <v>109</v>
      </c>
    </row>
    <row r="4" spans="1:14" ht="60.5" thickBot="1" x14ac:dyDescent="0.4">
      <c r="A4" s="86" t="s">
        <v>122</v>
      </c>
      <c r="B4" s="6" t="s">
        <v>46</v>
      </c>
      <c r="C4" s="7" t="s">
        <v>47</v>
      </c>
      <c r="D4" s="12" t="s">
        <v>14</v>
      </c>
      <c r="E4" s="8">
        <v>2</v>
      </c>
      <c r="F4" s="9" t="s">
        <v>48</v>
      </c>
      <c r="G4" s="7" t="s">
        <v>49</v>
      </c>
      <c r="H4" s="2" t="s">
        <v>46</v>
      </c>
      <c r="I4" s="2">
        <v>4</v>
      </c>
      <c r="J4" s="9" t="s">
        <v>107</v>
      </c>
      <c r="K4" s="7" t="s">
        <v>50</v>
      </c>
      <c r="L4" s="15" t="s">
        <v>48</v>
      </c>
      <c r="M4" s="4">
        <v>1</v>
      </c>
      <c r="N4" s="66" t="s">
        <v>132</v>
      </c>
    </row>
    <row r="5" spans="1:14" ht="48.5" thickBot="1" x14ac:dyDescent="0.4">
      <c r="A5" s="10" t="s">
        <v>1</v>
      </c>
      <c r="B5" s="6" t="s">
        <v>51</v>
      </c>
      <c r="C5" s="7" t="s">
        <v>52</v>
      </c>
      <c r="D5" s="12" t="s">
        <v>14</v>
      </c>
      <c r="E5" s="8">
        <v>2</v>
      </c>
      <c r="F5" s="9" t="s">
        <v>53</v>
      </c>
      <c r="G5" s="7" t="s">
        <v>54</v>
      </c>
      <c r="H5" s="2" t="s">
        <v>51</v>
      </c>
      <c r="I5" s="2">
        <v>4</v>
      </c>
      <c r="J5" s="9" t="s">
        <v>55</v>
      </c>
      <c r="K5" s="7" t="s">
        <v>56</v>
      </c>
      <c r="L5" s="15" t="s">
        <v>51</v>
      </c>
      <c r="M5" s="4">
        <v>2</v>
      </c>
      <c r="N5" s="67" t="s">
        <v>108</v>
      </c>
    </row>
    <row r="6" spans="1:14" ht="48.5" thickBot="1" x14ac:dyDescent="0.4">
      <c r="A6" s="10" t="s">
        <v>57</v>
      </c>
      <c r="B6" s="6" t="s">
        <v>58</v>
      </c>
      <c r="C6" s="7" t="s">
        <v>59</v>
      </c>
      <c r="D6" s="12" t="s">
        <v>14</v>
      </c>
      <c r="E6" s="8">
        <v>2</v>
      </c>
      <c r="F6" s="9" t="s">
        <v>60</v>
      </c>
      <c r="G6" s="3" t="s">
        <v>61</v>
      </c>
      <c r="H6" s="2" t="s">
        <v>58</v>
      </c>
      <c r="I6" s="2">
        <v>5</v>
      </c>
      <c r="J6" s="11" t="s">
        <v>62</v>
      </c>
      <c r="K6" s="3" t="s">
        <v>63</v>
      </c>
      <c r="L6" s="15" t="s">
        <v>60</v>
      </c>
      <c r="M6" s="4">
        <v>2</v>
      </c>
      <c r="N6" s="56" t="s">
        <v>30</v>
      </c>
    </row>
    <row r="7" spans="1:14" ht="48.5" thickBot="1" x14ac:dyDescent="0.4">
      <c r="A7" s="10" t="s">
        <v>64</v>
      </c>
      <c r="B7" s="6" t="s">
        <v>65</v>
      </c>
      <c r="C7" s="7" t="s">
        <v>66</v>
      </c>
      <c r="D7" s="12" t="s">
        <v>14</v>
      </c>
      <c r="E7" s="8">
        <v>2</v>
      </c>
      <c r="F7" s="9" t="s">
        <v>67</v>
      </c>
      <c r="G7" s="3" t="s">
        <v>68</v>
      </c>
      <c r="H7" s="2" t="s">
        <v>65</v>
      </c>
      <c r="I7" s="2">
        <v>4</v>
      </c>
      <c r="J7" s="11" t="s">
        <v>69</v>
      </c>
      <c r="K7" s="3" t="s">
        <v>70</v>
      </c>
      <c r="L7" s="15" t="s">
        <v>65</v>
      </c>
      <c r="M7" s="12">
        <v>2</v>
      </c>
      <c r="N7" s="12" t="s">
        <v>109</v>
      </c>
    </row>
    <row r="8" spans="1:14" ht="48.5" thickBot="1" x14ac:dyDescent="0.4">
      <c r="A8" s="10" t="s">
        <v>71</v>
      </c>
      <c r="B8" s="6" t="s">
        <v>72</v>
      </c>
      <c r="C8" s="7" t="s">
        <v>73</v>
      </c>
      <c r="D8" s="12" t="s">
        <v>14</v>
      </c>
      <c r="E8" s="8">
        <v>2</v>
      </c>
      <c r="F8" s="9" t="s">
        <v>67</v>
      </c>
      <c r="G8" s="3" t="s">
        <v>68</v>
      </c>
      <c r="H8" s="2" t="s">
        <v>72</v>
      </c>
      <c r="I8" s="2">
        <v>4</v>
      </c>
      <c r="J8" s="9" t="s">
        <v>74</v>
      </c>
      <c r="K8" s="3" t="s">
        <v>75</v>
      </c>
      <c r="L8" s="2" t="s">
        <v>72</v>
      </c>
      <c r="M8" s="2">
        <v>2</v>
      </c>
      <c r="N8" s="12" t="s">
        <v>109</v>
      </c>
    </row>
  </sheetData>
  <sheetProtection algorithmName="SHA-512" hashValue="kh9cG1BAlGHSCyDBOPfgCz6mjfFwnhTNI+/AMuJB3FmBQHTHiukzMUyP2fTdIu/skZ8c/h/RscytJKvujh4Fag==" saltValue="fKY49kfzhWbvnZ/EapKL0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6"/>
  <sheetViews>
    <sheetView workbookViewId="0">
      <selection activeCell="A19" sqref="A19"/>
    </sheetView>
  </sheetViews>
  <sheetFormatPr defaultRowHeight="14.5" x14ac:dyDescent="0.35"/>
  <cols>
    <col min="1" max="1" width="79" customWidth="1"/>
  </cols>
  <sheetData>
    <row r="1" spans="1:1" ht="15" thickBot="1" x14ac:dyDescent="0.4">
      <c r="A1" t="s">
        <v>112</v>
      </c>
    </row>
    <row r="2" spans="1:1" ht="23" thickBot="1" x14ac:dyDescent="0.4">
      <c r="A2" s="39" t="s">
        <v>76</v>
      </c>
    </row>
    <row r="3" spans="1:1" ht="15" thickBot="1" x14ac:dyDescent="0.4">
      <c r="A3" s="37" t="s">
        <v>123</v>
      </c>
    </row>
    <row r="4" spans="1:1" ht="23" thickBot="1" x14ac:dyDescent="0.4">
      <c r="A4" s="39" t="s">
        <v>131</v>
      </c>
    </row>
    <row r="5" spans="1:1" ht="15" thickBot="1" x14ac:dyDescent="0.4">
      <c r="A5" s="39" t="s">
        <v>130</v>
      </c>
    </row>
    <row r="6" spans="1:1" ht="24.5" thickBot="1" x14ac:dyDescent="0.4">
      <c r="A6" s="37" t="s">
        <v>129</v>
      </c>
    </row>
  </sheetData>
  <sheetProtection algorithmName="SHA-512" hashValue="b03VcAlDz5S5EJj0U/58EOStxULJMd0AIGUNQoCdlo+oFkzoMwQajCwAkCAx44xmncRbMj5niEaSyshZT81YqQ==" saltValue="MMSevoIPkOh+3WdzXo4JIA==" spinCount="100000" sheet="1" objects="1" scenarios="1"/>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4CB7-4258-4B06-A9CC-10A4A7EDC20C}">
  <dimension ref="A1:J11"/>
  <sheetViews>
    <sheetView workbookViewId="0">
      <selection activeCell="J8" sqref="J8"/>
    </sheetView>
  </sheetViews>
  <sheetFormatPr defaultRowHeight="14.5" x14ac:dyDescent="0.35"/>
  <cols>
    <col min="1" max="1" width="34" bestFit="1" customWidth="1"/>
  </cols>
  <sheetData>
    <row r="1" spans="1:10" ht="15" thickBot="1" x14ac:dyDescent="0.4">
      <c r="A1" t="s">
        <v>29</v>
      </c>
      <c r="B1" t="s">
        <v>30</v>
      </c>
      <c r="C1" t="s">
        <v>77</v>
      </c>
      <c r="D1" t="s">
        <v>30</v>
      </c>
      <c r="E1" t="s">
        <v>30</v>
      </c>
      <c r="F1" t="s">
        <v>30</v>
      </c>
      <c r="G1" t="s">
        <v>77</v>
      </c>
      <c r="H1" t="s">
        <v>30</v>
      </c>
      <c r="I1" t="s">
        <v>30</v>
      </c>
      <c r="J1" t="s">
        <v>30</v>
      </c>
    </row>
    <row r="2" spans="1:10" ht="60.5" thickBot="1" x14ac:dyDescent="0.4">
      <c r="A2" s="13" t="s">
        <v>78</v>
      </c>
      <c r="B2" s="40" t="s">
        <v>33</v>
      </c>
      <c r="C2" s="41" t="s">
        <v>34</v>
      </c>
      <c r="D2" s="8" t="s">
        <v>14</v>
      </c>
      <c r="E2" s="8">
        <v>2</v>
      </c>
      <c r="F2" s="44" t="s">
        <v>37</v>
      </c>
      <c r="G2" s="41" t="s">
        <v>38</v>
      </c>
      <c r="H2" s="8" t="s">
        <v>33</v>
      </c>
      <c r="I2" s="8">
        <v>1</v>
      </c>
      <c r="J2" s="46" t="s">
        <v>110</v>
      </c>
    </row>
    <row r="3" spans="1:10" ht="36.5" thickBot="1" x14ac:dyDescent="0.4">
      <c r="A3" s="13" t="s">
        <v>79</v>
      </c>
      <c r="B3" s="40" t="s">
        <v>40</v>
      </c>
      <c r="C3" s="41" t="s">
        <v>41</v>
      </c>
      <c r="D3" s="12" t="s">
        <v>14</v>
      </c>
      <c r="E3" s="8">
        <v>2</v>
      </c>
      <c r="F3" s="44" t="s">
        <v>44</v>
      </c>
      <c r="G3" s="43" t="s">
        <v>45</v>
      </c>
      <c r="H3" s="2" t="s">
        <v>40</v>
      </c>
      <c r="I3" s="2">
        <v>2</v>
      </c>
      <c r="J3" s="12" t="s">
        <v>109</v>
      </c>
    </row>
    <row r="4" spans="1:10" ht="72.5" thickBot="1" x14ac:dyDescent="0.4">
      <c r="A4" s="10" t="s">
        <v>80</v>
      </c>
      <c r="B4" s="40" t="s">
        <v>51</v>
      </c>
      <c r="C4" s="41" t="s">
        <v>52</v>
      </c>
      <c r="D4" s="12" t="s">
        <v>14</v>
      </c>
      <c r="E4" s="8">
        <v>2</v>
      </c>
      <c r="F4" s="42" t="s">
        <v>55</v>
      </c>
      <c r="G4" s="41" t="s">
        <v>56</v>
      </c>
      <c r="H4" s="15" t="s">
        <v>51</v>
      </c>
      <c r="I4" s="4">
        <v>2</v>
      </c>
      <c r="J4" s="67" t="s">
        <v>108</v>
      </c>
    </row>
    <row r="5" spans="1:10" ht="60.5" thickBot="1" x14ac:dyDescent="0.4">
      <c r="A5" s="10" t="s">
        <v>81</v>
      </c>
      <c r="B5" s="40" t="s">
        <v>58</v>
      </c>
      <c r="C5" s="41" t="s">
        <v>59</v>
      </c>
      <c r="D5" s="12" t="s">
        <v>14</v>
      </c>
      <c r="E5" s="8">
        <v>2</v>
      </c>
      <c r="F5" s="44" t="s">
        <v>62</v>
      </c>
      <c r="G5" s="43" t="s">
        <v>63</v>
      </c>
      <c r="H5" s="15" t="s">
        <v>60</v>
      </c>
      <c r="I5" s="4">
        <v>2</v>
      </c>
      <c r="J5" s="56" t="s">
        <v>30</v>
      </c>
    </row>
    <row r="6" spans="1:10" ht="48.5" thickBot="1" x14ac:dyDescent="0.4">
      <c r="A6" s="10" t="s">
        <v>82</v>
      </c>
      <c r="B6" s="40" t="s">
        <v>65</v>
      </c>
      <c r="C6" s="41" t="s">
        <v>66</v>
      </c>
      <c r="D6" s="12" t="s">
        <v>14</v>
      </c>
      <c r="E6" s="8">
        <v>2</v>
      </c>
      <c r="F6" s="44" t="s">
        <v>69</v>
      </c>
      <c r="G6" s="43" t="s">
        <v>70</v>
      </c>
      <c r="H6" s="15" t="s">
        <v>65</v>
      </c>
      <c r="I6" s="12">
        <v>2</v>
      </c>
      <c r="J6" s="12" t="s">
        <v>109</v>
      </c>
    </row>
    <row r="7" spans="1:10" ht="36.5" thickBot="1" x14ac:dyDescent="0.4">
      <c r="A7" s="10" t="s">
        <v>83</v>
      </c>
      <c r="B7" s="40" t="s">
        <v>72</v>
      </c>
      <c r="C7" s="41" t="s">
        <v>73</v>
      </c>
      <c r="D7" s="12" t="s">
        <v>14</v>
      </c>
      <c r="E7" s="8">
        <v>2</v>
      </c>
      <c r="F7" s="42" t="s">
        <v>74</v>
      </c>
      <c r="G7" s="43" t="s">
        <v>75</v>
      </c>
      <c r="H7" s="2" t="s">
        <v>72</v>
      </c>
      <c r="I7" s="2">
        <v>2</v>
      </c>
      <c r="J7" s="12" t="s">
        <v>109</v>
      </c>
    </row>
    <row r="8" spans="1:10" ht="84.5" thickBot="1" x14ac:dyDescent="0.4">
      <c r="A8" s="10" t="s">
        <v>3</v>
      </c>
      <c r="B8" s="47" t="s">
        <v>84</v>
      </c>
      <c r="C8" s="48" t="s">
        <v>85</v>
      </c>
      <c r="D8" s="12" t="s">
        <v>14</v>
      </c>
      <c r="E8" s="8">
        <v>2</v>
      </c>
      <c r="F8" s="49" t="s">
        <v>86</v>
      </c>
      <c r="G8" s="48" t="s">
        <v>87</v>
      </c>
      <c r="H8" s="50" t="s">
        <v>84</v>
      </c>
      <c r="I8" s="51">
        <v>2</v>
      </c>
      <c r="J8" s="12"/>
    </row>
    <row r="9" spans="1:10" ht="96.5" thickBot="1" x14ac:dyDescent="0.4">
      <c r="A9" s="45" t="s">
        <v>88</v>
      </c>
      <c r="B9" s="47" t="s">
        <v>89</v>
      </c>
      <c r="C9" s="48" t="s">
        <v>90</v>
      </c>
      <c r="D9" s="12" t="s">
        <v>14</v>
      </c>
      <c r="E9" s="8">
        <v>2</v>
      </c>
      <c r="F9" s="49" t="s">
        <v>91</v>
      </c>
      <c r="G9" s="48" t="s">
        <v>92</v>
      </c>
      <c r="H9" s="12" t="s">
        <v>14</v>
      </c>
      <c r="I9" s="8">
        <v>1</v>
      </c>
      <c r="J9" s="12"/>
    </row>
    <row r="10" spans="1:10" ht="48.5" thickBot="1" x14ac:dyDescent="0.4">
      <c r="A10" s="45" t="s">
        <v>93</v>
      </c>
      <c r="B10" s="47" t="s">
        <v>94</v>
      </c>
      <c r="C10" s="48" t="s">
        <v>95</v>
      </c>
      <c r="D10" s="12" t="s">
        <v>14</v>
      </c>
      <c r="E10" s="8">
        <v>2</v>
      </c>
      <c r="F10" s="49" t="s">
        <v>96</v>
      </c>
      <c r="G10" s="48" t="s">
        <v>97</v>
      </c>
      <c r="H10" s="50" t="s">
        <v>94</v>
      </c>
      <c r="I10" s="51">
        <v>2</v>
      </c>
      <c r="J10" s="53" t="s">
        <v>30</v>
      </c>
    </row>
    <row r="11" spans="1:10" ht="72.5" thickBot="1" x14ac:dyDescent="0.4">
      <c r="A11" s="45" t="s">
        <v>98</v>
      </c>
      <c r="B11" s="40" t="s">
        <v>99</v>
      </c>
      <c r="C11" s="54" t="s">
        <v>100</v>
      </c>
      <c r="D11" s="12" t="s">
        <v>14</v>
      </c>
      <c r="E11" s="8">
        <v>2</v>
      </c>
      <c r="F11" s="44" t="s">
        <v>104</v>
      </c>
      <c r="G11" s="41" t="s">
        <v>105</v>
      </c>
      <c r="H11" s="12" t="s">
        <v>14</v>
      </c>
      <c r="I11" s="55">
        <v>2</v>
      </c>
      <c r="J11" s="52" t="s">
        <v>30</v>
      </c>
    </row>
  </sheetData>
  <sheetProtection algorithmName="SHA-512" hashValue="iN0Y+Jz/djvTAAKoFUlbnu2ZK7qtzb1mvubtlfkugIBxUfToYDfs2h/sVkE8ebK+JHAhQ2gTPMV7S5IAJ3IoIg==" saltValue="oN+pYpPMdYv4odPiTCD11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1322-422F-4FD9-882F-B1B1C293BB93}">
  <dimension ref="A1:A3"/>
  <sheetViews>
    <sheetView workbookViewId="0">
      <selection activeCell="A3" sqref="A3"/>
    </sheetView>
  </sheetViews>
  <sheetFormatPr defaultRowHeight="14.5" x14ac:dyDescent="0.35"/>
  <cols>
    <col min="1" max="1" width="79" customWidth="1"/>
  </cols>
  <sheetData>
    <row r="1" spans="1:1" x14ac:dyDescent="0.35">
      <c r="A1" t="s">
        <v>28</v>
      </c>
    </row>
    <row r="2" spans="1:1" ht="23" thickBot="1" x14ac:dyDescent="0.4">
      <c r="A2" s="38" t="s">
        <v>101</v>
      </c>
    </row>
    <row r="3" spans="1:1" ht="15" thickBot="1" x14ac:dyDescent="0.4">
      <c r="A3" s="39" t="s">
        <v>124</v>
      </c>
    </row>
  </sheetData>
  <sheetProtection algorithmName="SHA-512" hashValue="WymsFtCkpJmsfvBXCx3JC0sYa1Tha0C2e0vbKCfWVn2IAOvbWHvq2hWmDiaeh+a/WGvAkVnollXwQQlullwdYQ==" saltValue="yHy2ect7JK/qjyVq3rQ3eQ==" spinCount="100000" sheet="1" objects="1" scenarios="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72E2-BB52-49CB-A51E-07A1395E3C8B}">
  <dimension ref="A1:A5"/>
  <sheetViews>
    <sheetView workbookViewId="0">
      <selection activeCell="A10" sqref="A10"/>
    </sheetView>
  </sheetViews>
  <sheetFormatPr defaultRowHeight="14.5" x14ac:dyDescent="0.35"/>
  <cols>
    <col min="1" max="1" width="70" bestFit="1" customWidth="1"/>
  </cols>
  <sheetData>
    <row r="1" spans="1:1" x14ac:dyDescent="0.35">
      <c r="A1" t="s">
        <v>27</v>
      </c>
    </row>
    <row r="2" spans="1:1" ht="15" thickBot="1" x14ac:dyDescent="0.4">
      <c r="A2" s="37" t="s">
        <v>123</v>
      </c>
    </row>
    <row r="3" spans="1:1" ht="15" thickBot="1" x14ac:dyDescent="0.4">
      <c r="A3" s="39" t="s">
        <v>128</v>
      </c>
    </row>
    <row r="4" spans="1:1" ht="15" thickBot="1" x14ac:dyDescent="0.4">
      <c r="A4" s="37" t="s">
        <v>125</v>
      </c>
    </row>
    <row r="5" spans="1:1" ht="15" thickBot="1" x14ac:dyDescent="0.4">
      <c r="A5" s="39" t="s">
        <v>102</v>
      </c>
    </row>
  </sheetData>
  <sheetProtection algorithmName="SHA-512" hashValue="I300z8Nr1+2F7cJKq6YkYQOLfq5DmCUh90xLu6V1P0OQvyyYRMEZbrJ8fCuD9Qf8IBq1j2rkGk/on0G6so3Meg==" saltValue="Ga8wneyw2PPzXAooHzGAO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MMET - Secondary</Program>
  </documentManagement>
</p:properties>
</file>

<file path=customXml/item3.xml>��< ? x m l   v e r s i o n = " 1 . 0 "   e n c o d i n g = " u t f - 1 6 " ? > < D a t a M a s h u p   x m l n s = " h t t p : / / s c h e m a s . m i c r o s o f t . c o m / D a t a M a s h u p " > A A A A A B Q D A A B Q S w M E F A A C A A g A Y 0 o E U 8 p Z i D O k A A A A 9 Q A A A B I A H A B D b 2 5 m a W c v U G F j a 2 F n Z S 5 4 b W w g o h g A K K A U A A A A A A A A A A A A A A A A A A A A A A A A A A A A h Y / R C o I w G I V f R X b v N h e B y e 8 k u k 0 I o u h 2 z K U j n e F m 8 9 2 6 6 J F 6 h Y y y u u v y f O c c O O d + v U E 2 N H V w U Z 3 V r U l R h C k K l J F t o U 2 Z o t 4 d w x h l H D Z C n k S p g j F s b D J Y n a L K u X N C i P c e + x l u u 5 I w S i N y y N d b W a l G h N p Y J 4 x U 6 N M q / r c Q h / 1 r D G d 4 Q f E 8 Z p g C m R j k 2 n x 9 N s 5 9 u j 8 Q V n 3 t + k 5 x Z c L l D s g k g b w v 8 A d Q S w M E F A A C A A g A Y 0 o E 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K B F M o i k e 4 D g A A A B E A A A A T A B w A R m 9 y b X V s Y X M v U 2 V j d G l v b j E u b S C i G A A o o B Q A A A A A A A A A A A A A A A A A A A A A A A A A A A A r T k 0 u y c z P U w i G 0 I b W A F B L A Q I t A B Q A A g A I A G N K B F P K W Y g z p A A A A P U A A A A S A A A A A A A A A A A A A A A A A A A A A A B D b 2 5 m a W c v U G F j a 2 F n Z S 5 4 b W x Q S w E C L Q A U A A I A C A B j S g R T D 8 r p q 6 Q A A A D p A A A A E w A A A A A A A A A A A A A A A A D w A A A A W 0 N v b n R l b n R f V H l w Z X N d L n h t b F B L A Q I t A B Q A A g A I A G N K B F M 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n o R x p F j Q 4 C Z I P K 7 3 F 8 w A A A A A A I A A A A A A A N m A A D A A A A A E A A A A D D 6 Q m 9 v b f 2 2 y 3 a b e Q j z m G Y A A A A A B I A A A K A A A A A Q A A A A z t Y H n t k 2 q S r 3 / B V Z p K / L W l A A A A B T C r + E o v X 1 M 5 1 v D 0 V 3 F g Y f B s + P x v J 6 i E 1 O q I u S + r 6 h b L P B Q 2 7 F K f 8 Z B 6 A S x c k / E y 0 0 m O f D a C h 3 N e R y X 9 3 7 u X G t q P z G 9 m A z d I Y S O Y h r Z j Z S 1 R Q A A A A J d B R V u A P b f R z j O 7 m / x i y b 5 t h m U 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2.xml><?xml version="1.0" encoding="utf-8"?>
<ds:datastoreItem xmlns:ds="http://schemas.openxmlformats.org/officeDocument/2006/customXml" ds:itemID="{B2051B0F-5D05-488F-A2AB-B65400999AAE}">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1dc07978-a652-4acb-8d7f-8cd0e5d595b7"/>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5ECAE19-F9DA-427D-A7C8-0175B3D053F2}">
  <ds:schemaRefs>
    <ds:schemaRef ds:uri="http://schemas.microsoft.com/DataMashup"/>
  </ds:schemaRefs>
</ds:datastoreItem>
</file>

<file path=customXml/itemProps4.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Enrolment Advice</vt:lpstr>
      <vt:lpstr>Major Learning Areas</vt:lpstr>
      <vt:lpstr>SP2 Electives</vt:lpstr>
      <vt:lpstr>Minor Learning Areas</vt:lpstr>
      <vt:lpstr>SP 1 Electives</vt:lpstr>
      <vt:lpstr>SP5 SP6 Electives</vt:lpstr>
      <vt:lpstr>area</vt:lpstr>
      <vt:lpstr>'SP 1 Electives'!electives</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2021-09-15T00:59:44Z</cp:lastPrinted>
  <dcterms:created xsi:type="dcterms:W3CDTF">2021-03-19T03:50:52Z</dcterms:created>
  <dcterms:modified xsi:type="dcterms:W3CDTF">2025-04-08T00:35:04Z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